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申込書" sheetId="1" r:id="rId1"/>
    <sheet name="アサミ入力用" sheetId="2" state="hidden" r:id="rId2"/>
  </sheets>
  <definedNames>
    <definedName name="_xlnm.Print_Area" localSheetId="0">'申込書'!$A$1:$H$27</definedName>
  </definedNames>
  <calcPr fullCalcOnLoad="1"/>
</workbook>
</file>

<file path=xl/sharedStrings.xml><?xml version="1.0" encoding="utf-8"?>
<sst xmlns="http://schemas.openxmlformats.org/spreadsheetml/2006/main" count="50" uniqueCount="48">
  <si>
    <t>協会員</t>
  </si>
  <si>
    <t>ランク</t>
  </si>
  <si>
    <t>住　　　　所</t>
  </si>
  <si>
    <t>電話（携帯ＯＫ）</t>
  </si>
  <si>
    <t>氏          名</t>
  </si>
  <si>
    <t>海老名市バドﾐﾝﾄン協会</t>
  </si>
  <si>
    <t xml:space="preserve">ク ラ ブ 名 </t>
  </si>
  <si>
    <t>(ﾒｰﾙｱﾄﾞﾚｽ)</t>
  </si>
  <si>
    <t>一般</t>
  </si>
  <si>
    <t>参加費合計</t>
  </si>
  <si>
    <r>
      <t xml:space="preserve">※ クラブ名は 一人ずつ 全員入力してください。(  </t>
    </r>
    <r>
      <rPr>
        <b/>
        <sz val="12"/>
        <rFont val="ＭＳ ゴシック"/>
        <family val="3"/>
      </rPr>
      <t>″は使わないでください。)</t>
    </r>
  </si>
  <si>
    <t>送信先アドレス：</t>
  </si>
  <si>
    <t>\</t>
  </si>
  <si>
    <t>※シニアに申し込む方は生年月日の記入をお願い致します。</t>
  </si>
  <si>
    <t>レディース育成部長 殿</t>
  </si>
  <si>
    <t xml:space="preserve">　akiko23@jcom.home.ne.jp　　杉岡　晶子 </t>
  </si>
  <si>
    <t xml:space="preserve">生年月日
</t>
  </si>
  <si>
    <t>　</t>
  </si>
  <si>
    <t>　　</t>
  </si>
  <si>
    <t>申込責任者
(当日参加する方）</t>
  </si>
  <si>
    <t>運営ソフト アサミ用</t>
  </si>
  <si>
    <t>申込書用リスト</t>
  </si>
  <si>
    <t>アサミ用</t>
  </si>
  <si>
    <t>競技種目</t>
  </si>
  <si>
    <t>A</t>
  </si>
  <si>
    <t>B</t>
  </si>
  <si>
    <t>C</t>
  </si>
  <si>
    <t>種目</t>
  </si>
  <si>
    <t>名前</t>
  </si>
  <si>
    <t>ふりがな</t>
  </si>
  <si>
    <t>所属グループ</t>
  </si>
  <si>
    <t>A</t>
  </si>
  <si>
    <t>B</t>
  </si>
  <si>
    <t>C</t>
  </si>
  <si>
    <t>ランク</t>
  </si>
  <si>
    <t>B</t>
  </si>
  <si>
    <t>クラブ名</t>
  </si>
  <si>
    <t>S53</t>
  </si>
  <si>
    <t>S60</t>
  </si>
  <si>
    <t>S53</t>
  </si>
  <si>
    <t>S60</t>
  </si>
  <si>
    <t>シニア53</t>
  </si>
  <si>
    <t>シニア60</t>
  </si>
  <si>
    <t>※ 氏名・フリガナの姓と名前の間は全角か半角空けてください。</t>
  </si>
  <si>
    <t>第23回　 『 ひな祭り杯 』申込書</t>
  </si>
  <si>
    <t>2020年     月     日</t>
  </si>
  <si>
    <t>受付開始 　 2月    1日（ 土 ）７時～  先着１００組</t>
  </si>
  <si>
    <t>ふりがな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</si>
</sst>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u val="single"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sz val="12"/>
      <color indexed="8"/>
      <name val="HGS創英角ﾎﾟｯﾌﾟ体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7" xfId="0" applyBorder="1" applyAlignment="1">
      <alignment shrinkToFi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0" fillId="13" borderId="13" xfId="0" applyFill="1" applyBorder="1" applyAlignment="1">
      <alignment vertical="center"/>
    </xf>
    <xf numFmtId="0" fontId="2" fillId="13" borderId="13" xfId="0" applyFont="1" applyFill="1" applyBorder="1" applyAlignment="1">
      <alignment horizontal="center" shrinkToFit="1"/>
    </xf>
    <xf numFmtId="0" fontId="0" fillId="13" borderId="18" xfId="0" applyFill="1" applyBorder="1" applyAlignment="1">
      <alignment vertical="center"/>
    </xf>
    <xf numFmtId="0" fontId="2" fillId="13" borderId="18" xfId="0" applyFont="1" applyFill="1" applyBorder="1" applyAlignment="1">
      <alignment horizontal="center" vertical="top" shrinkToFit="1"/>
    </xf>
    <xf numFmtId="0" fontId="7" fillId="0" borderId="10" xfId="0" applyFont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176" fontId="5" fillId="0" borderId="19" xfId="0" applyNumberFormat="1" applyFont="1" applyFill="1" applyBorder="1" applyAlignment="1">
      <alignment vertical="center"/>
    </xf>
    <xf numFmtId="0" fontId="33" fillId="0" borderId="0" xfId="43" applyAlignment="1" applyProtection="1">
      <alignment horizontal="justify" vertical="center"/>
      <protection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10" fillId="0" borderId="0" xfId="0" applyFont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10" xfId="0" applyFont="1" applyBorder="1" applyAlignment="1">
      <alignment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2" fillId="13" borderId="13" xfId="0" applyFont="1" applyFill="1" applyBorder="1" applyAlignment="1">
      <alignment horizontal="center" vertical="center" shrinkToFit="1"/>
    </xf>
    <xf numFmtId="0" fontId="2" fillId="13" borderId="18" xfId="0" applyFont="1" applyFill="1" applyBorder="1" applyAlignment="1">
      <alignment horizontal="center" shrinkToFit="1"/>
    </xf>
    <xf numFmtId="0" fontId="2" fillId="13" borderId="18" xfId="0" applyFont="1" applyFill="1" applyBorder="1" applyAlignment="1">
      <alignment shrinkToFit="1"/>
    </xf>
    <xf numFmtId="0" fontId="2" fillId="13" borderId="18" xfId="0" applyFont="1" applyFill="1" applyBorder="1" applyAlignment="1">
      <alignment horizontal="center" vertical="center" shrinkToFit="1"/>
    </xf>
    <xf numFmtId="0" fontId="0" fillId="0" borderId="11" xfId="0" applyBorder="1" applyAlignment="1">
      <alignment shrinkToFit="1"/>
    </xf>
    <xf numFmtId="0" fontId="10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iko23@jcom.home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="85" zoomScaleNormal="85" zoomScalePageLayoutView="0" workbookViewId="0" topLeftCell="A10">
      <selection activeCell="L22" sqref="L22"/>
    </sheetView>
  </sheetViews>
  <sheetFormatPr defaultColWidth="9.00390625" defaultRowHeight="13.5"/>
  <cols>
    <col min="1" max="1" width="3.125" style="14" customWidth="1"/>
    <col min="2" max="2" width="6.50390625" style="2" customWidth="1"/>
    <col min="3" max="3" width="18.375" style="2" customWidth="1"/>
    <col min="4" max="4" width="19.00390625" style="0" customWidth="1"/>
    <col min="5" max="5" width="19.625" style="0" customWidth="1"/>
    <col min="6" max="6" width="12.125" style="0" customWidth="1"/>
    <col min="7" max="7" width="8.50390625" style="0" customWidth="1"/>
    <col min="8" max="8" width="10.00390625" style="0" customWidth="1"/>
    <col min="9" max="9" width="13.875" style="0" customWidth="1"/>
  </cols>
  <sheetData>
    <row r="1" spans="3:5" ht="31.5" customHeight="1" thickBot="1">
      <c r="C1" s="68" t="s">
        <v>46</v>
      </c>
      <c r="D1" s="69"/>
      <c r="E1" s="70"/>
    </row>
    <row r="2" spans="4:5" ht="40.5">
      <c r="D2" s="6" t="s">
        <v>11</v>
      </c>
      <c r="E2" s="41" t="s">
        <v>15</v>
      </c>
    </row>
    <row r="3" spans="2:8" ht="24.75" customHeight="1">
      <c r="B3" s="43" t="s">
        <v>5</v>
      </c>
      <c r="C3" s="29"/>
      <c r="G3" s="72" t="s">
        <v>45</v>
      </c>
      <c r="H3" s="72"/>
    </row>
    <row r="4" spans="2:9" ht="21" customHeight="1">
      <c r="B4" s="43" t="s">
        <v>14</v>
      </c>
      <c r="C4" s="29"/>
      <c r="I4" s="1"/>
    </row>
    <row r="5" spans="2:8" ht="32.25" customHeight="1">
      <c r="B5" s="65" t="s">
        <v>44</v>
      </c>
      <c r="C5" s="65"/>
      <c r="D5" s="65"/>
      <c r="E5" s="65"/>
      <c r="F5" s="65"/>
      <c r="G5" s="65"/>
      <c r="H5" s="65"/>
    </row>
    <row r="6" spans="2:8" ht="16.5" customHeight="1">
      <c r="B6" s="5"/>
      <c r="C6" s="5"/>
      <c r="D6" s="5"/>
      <c r="E6" s="5"/>
      <c r="F6" s="5"/>
      <c r="G6" s="5"/>
      <c r="H6" s="5"/>
    </row>
    <row r="7" spans="3:8" ht="34.5" customHeight="1">
      <c r="C7" s="44" t="s">
        <v>19</v>
      </c>
      <c r="D7" s="7"/>
      <c r="E7" s="8" t="s">
        <v>36</v>
      </c>
      <c r="F7" s="73"/>
      <c r="G7" s="73"/>
      <c r="H7" s="73"/>
    </row>
    <row r="8" spans="3:10" ht="34.5" customHeight="1">
      <c r="C8" s="9" t="s">
        <v>2</v>
      </c>
      <c r="D8" s="74"/>
      <c r="E8" s="74"/>
      <c r="F8" s="74"/>
      <c r="G8" s="74"/>
      <c r="H8" s="74"/>
      <c r="I8" s="1"/>
      <c r="J8" s="1"/>
    </row>
    <row r="9" spans="3:8" ht="34.5" customHeight="1">
      <c r="C9" s="11" t="s">
        <v>3</v>
      </c>
      <c r="D9" s="62"/>
      <c r="E9" s="8" t="s">
        <v>7</v>
      </c>
      <c r="F9" s="79"/>
      <c r="G9" s="79"/>
      <c r="H9" s="79"/>
    </row>
    <row r="10" ht="34.5" customHeight="1">
      <c r="H10" s="39" t="s">
        <v>13</v>
      </c>
    </row>
    <row r="11" spans="1:8" ht="21" customHeight="1">
      <c r="A11" s="33"/>
      <c r="B11" s="75" t="s">
        <v>1</v>
      </c>
      <c r="C11" s="75" t="s">
        <v>4</v>
      </c>
      <c r="D11" s="75" t="s">
        <v>47</v>
      </c>
      <c r="E11" s="75" t="s">
        <v>6</v>
      </c>
      <c r="F11" s="75" t="s">
        <v>16</v>
      </c>
      <c r="G11" s="34" t="s">
        <v>0</v>
      </c>
      <c r="H11" s="34">
        <v>1000</v>
      </c>
    </row>
    <row r="12" spans="1:8" s="14" customFormat="1" ht="21" customHeight="1">
      <c r="A12" s="35"/>
      <c r="B12" s="76"/>
      <c r="C12" s="77"/>
      <c r="D12" s="78"/>
      <c r="E12" s="78"/>
      <c r="F12" s="77"/>
      <c r="G12" s="36" t="s">
        <v>8</v>
      </c>
      <c r="H12" s="36">
        <v>1500</v>
      </c>
    </row>
    <row r="13" spans="1:9" ht="30" customHeight="1">
      <c r="A13" s="71">
        <v>1</v>
      </c>
      <c r="B13" s="18"/>
      <c r="C13" s="18"/>
      <c r="D13" s="22">
        <f>PHONETIC(C13)</f>
      </c>
      <c r="E13" s="18"/>
      <c r="F13" s="19"/>
      <c r="G13" s="18"/>
      <c r="H13" s="22">
        <f aca="true" t="shared" si="0" ref="H13:H22">IF(G13="","",IF(G13="協会員",$H$11,IF(G13="一般",$H$12)))</f>
      </c>
      <c r="I13" s="1"/>
    </row>
    <row r="14" spans="1:9" ht="30" customHeight="1">
      <c r="A14" s="71"/>
      <c r="B14" s="18"/>
      <c r="C14" s="20"/>
      <c r="D14" s="24">
        <f aca="true" t="shared" si="1" ref="D14:D22">PHONETIC(C14)</f>
      </c>
      <c r="E14" s="20"/>
      <c r="F14" s="21"/>
      <c r="G14" s="20"/>
      <c r="H14" s="64">
        <f t="shared" si="0"/>
      </c>
      <c r="I14" s="1"/>
    </row>
    <row r="15" spans="1:9" ht="30" customHeight="1">
      <c r="A15" s="71">
        <v>2</v>
      </c>
      <c r="B15" s="18"/>
      <c r="C15" s="18"/>
      <c r="D15" s="22">
        <f t="shared" si="1"/>
      </c>
      <c r="E15" s="18"/>
      <c r="F15" s="19"/>
      <c r="G15" s="18"/>
      <c r="H15" s="22">
        <f t="shared" si="0"/>
      </c>
      <c r="I15" s="1"/>
    </row>
    <row r="16" spans="1:9" ht="30" customHeight="1">
      <c r="A16" s="71"/>
      <c r="B16" s="18"/>
      <c r="C16" s="20"/>
      <c r="D16" s="24">
        <f t="shared" si="1"/>
      </c>
      <c r="E16" s="20"/>
      <c r="F16" s="21"/>
      <c r="G16" s="20"/>
      <c r="H16" s="64">
        <f t="shared" si="0"/>
      </c>
      <c r="I16" s="1"/>
    </row>
    <row r="17" spans="1:9" ht="30" customHeight="1">
      <c r="A17" s="71">
        <v>3</v>
      </c>
      <c r="B17" s="18"/>
      <c r="C17" s="18"/>
      <c r="D17" s="22">
        <f t="shared" si="1"/>
      </c>
      <c r="E17" s="18"/>
      <c r="F17" s="19"/>
      <c r="G17" s="18"/>
      <c r="H17" s="22">
        <f t="shared" si="0"/>
      </c>
      <c r="I17" s="1"/>
    </row>
    <row r="18" spans="1:9" ht="30" customHeight="1">
      <c r="A18" s="71"/>
      <c r="B18" s="18"/>
      <c r="C18" s="20"/>
      <c r="D18" s="24">
        <f t="shared" si="1"/>
      </c>
      <c r="E18" s="20"/>
      <c r="F18" s="21"/>
      <c r="G18" s="20"/>
      <c r="H18" s="64">
        <f t="shared" si="0"/>
      </c>
      <c r="I18" s="1"/>
    </row>
    <row r="19" spans="1:9" ht="30" customHeight="1">
      <c r="A19" s="71">
        <v>4</v>
      </c>
      <c r="B19" s="18"/>
      <c r="C19" s="22"/>
      <c r="D19" s="22">
        <f t="shared" si="1"/>
      </c>
      <c r="E19" s="22"/>
      <c r="F19" s="25"/>
      <c r="G19" s="18"/>
      <c r="H19" s="22">
        <f t="shared" si="0"/>
      </c>
      <c r="I19" s="1"/>
    </row>
    <row r="20" spans="1:9" ht="30" customHeight="1">
      <c r="A20" s="71"/>
      <c r="B20" s="18"/>
      <c r="C20" s="23"/>
      <c r="D20" s="24">
        <f t="shared" si="1"/>
      </c>
      <c r="E20" s="23"/>
      <c r="F20" s="26"/>
      <c r="G20" s="20"/>
      <c r="H20" s="24">
        <f t="shared" si="0"/>
      </c>
      <c r="I20" s="1"/>
    </row>
    <row r="21" spans="1:9" ht="30" customHeight="1">
      <c r="A21" s="71">
        <v>5</v>
      </c>
      <c r="B21" s="18"/>
      <c r="C21" s="18"/>
      <c r="D21" s="22">
        <f t="shared" si="1"/>
      </c>
      <c r="E21" s="18"/>
      <c r="F21" s="27"/>
      <c r="G21" s="18"/>
      <c r="H21" s="22">
        <f t="shared" si="0"/>
      </c>
      <c r="I21" s="1"/>
    </row>
    <row r="22" spans="1:9" ht="30" customHeight="1">
      <c r="A22" s="71"/>
      <c r="B22" s="63"/>
      <c r="C22" s="24"/>
      <c r="D22" s="24">
        <f t="shared" si="1"/>
      </c>
      <c r="E22" s="24"/>
      <c r="F22" s="28"/>
      <c r="G22" s="20"/>
      <c r="H22" s="24">
        <f t="shared" si="0"/>
      </c>
      <c r="I22" s="1"/>
    </row>
    <row r="23" spans="3:9" ht="34.5" customHeight="1">
      <c r="C23" s="3"/>
      <c r="D23" s="13"/>
      <c r="E23" s="32" t="s">
        <v>9</v>
      </c>
      <c r="F23" s="37"/>
      <c r="G23" s="38" t="s">
        <v>12</v>
      </c>
      <c r="H23" s="40">
        <f>SUM($H$13:$H$22)</f>
        <v>0</v>
      </c>
      <c r="I23" s="1"/>
    </row>
    <row r="24" spans="3:9" ht="34.5" customHeight="1">
      <c r="C24" s="3"/>
      <c r="D24" s="15"/>
      <c r="E24" s="15"/>
      <c r="F24" s="15"/>
      <c r="G24" s="16"/>
      <c r="H24" s="1"/>
      <c r="I24" s="1"/>
    </row>
    <row r="25" spans="2:9" ht="16.5" customHeight="1">
      <c r="B25" s="30" t="s">
        <v>43</v>
      </c>
      <c r="C25" s="17"/>
      <c r="D25" s="17"/>
      <c r="E25" s="1"/>
      <c r="F25" s="1"/>
      <c r="G25" s="1"/>
      <c r="H25" s="1"/>
      <c r="I25" s="1"/>
    </row>
    <row r="26" spans="2:8" ht="27" customHeight="1">
      <c r="B26" s="31" t="s">
        <v>10</v>
      </c>
      <c r="C26" s="10"/>
      <c r="D26" s="10"/>
      <c r="E26" s="4"/>
      <c r="F26" s="4"/>
      <c r="G26" s="1"/>
      <c r="H26" s="1"/>
    </row>
    <row r="27" spans="1:9" ht="27" customHeight="1">
      <c r="A27" s="42" t="s">
        <v>18</v>
      </c>
      <c r="C27" s="12"/>
      <c r="D27" s="1"/>
      <c r="E27" s="1"/>
      <c r="F27" s="1"/>
      <c r="G27" s="1"/>
      <c r="H27" s="1"/>
      <c r="I27" s="1"/>
    </row>
    <row r="28" spans="1:8" ht="16.5" customHeight="1">
      <c r="A28" s="66" t="s">
        <v>17</v>
      </c>
      <c r="B28" s="67"/>
      <c r="C28" s="67"/>
      <c r="D28" s="67"/>
      <c r="E28" s="67"/>
      <c r="F28" s="67"/>
      <c r="G28" s="67"/>
      <c r="H28" s="67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17">
    <mergeCell ref="D8:H8"/>
    <mergeCell ref="B11:B12"/>
    <mergeCell ref="C11:C12"/>
    <mergeCell ref="D11:D12"/>
    <mergeCell ref="E11:E12"/>
    <mergeCell ref="F11:F12"/>
    <mergeCell ref="F9:H9"/>
    <mergeCell ref="B5:H5"/>
    <mergeCell ref="A28:H28"/>
    <mergeCell ref="C1:E1"/>
    <mergeCell ref="A13:A14"/>
    <mergeCell ref="A15:A16"/>
    <mergeCell ref="A17:A18"/>
    <mergeCell ref="A19:A20"/>
    <mergeCell ref="A21:A22"/>
    <mergeCell ref="G3:H3"/>
    <mergeCell ref="F7:H7"/>
  </mergeCells>
  <dataValidations count="3">
    <dataValidation type="list" allowBlank="1" showInputMessage="1" showErrorMessage="1" sqref="G13:G22">
      <formula1>"協会員,一般"</formula1>
    </dataValidation>
    <dataValidation type="list" allowBlank="1" showInputMessage="1" showErrorMessage="1" sqref="O10">
      <formula1>"A.B.C.S53.S60"</formula1>
    </dataValidation>
    <dataValidation type="list" allowBlank="1" showInputMessage="1" showErrorMessage="1" sqref="B13:B22">
      <formula1>"A,B,C,S50A,S50B,S60"</formula1>
    </dataValidation>
  </dataValidations>
  <hyperlinks>
    <hyperlink ref="E2" r:id="rId1" display="mailto:akiko23@jcom.home.ne.jp"/>
  </hyperlinks>
  <printOptions/>
  <pageMargins left="0.3937007874015748" right="0" top="0.7874015748031497" bottom="0.3937007874015748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H15" sqref="H15"/>
    </sheetView>
  </sheetViews>
  <sheetFormatPr defaultColWidth="9.00390625" defaultRowHeight="13.5"/>
  <cols>
    <col min="1" max="1" width="2.375" style="0" customWidth="1"/>
    <col min="3" max="3" width="22.625" style="0" customWidth="1"/>
    <col min="4" max="4" width="11.75390625" style="0" bestFit="1" customWidth="1"/>
    <col min="5" max="5" width="16.25390625" style="0" customWidth="1"/>
    <col min="6" max="6" width="13.75390625" style="0" customWidth="1"/>
  </cols>
  <sheetData>
    <row r="1" spans="1:6" ht="13.5">
      <c r="A1" s="14"/>
      <c r="B1" s="14"/>
      <c r="C1" s="14"/>
      <c r="D1" s="14"/>
      <c r="E1" s="14"/>
      <c r="F1" s="14"/>
    </row>
    <row r="2" spans="1:6" ht="15" thickBot="1">
      <c r="A2" s="14"/>
      <c r="B2" s="80" t="s">
        <v>20</v>
      </c>
      <c r="C2" s="80"/>
      <c r="D2" s="45"/>
      <c r="E2" s="14"/>
      <c r="F2" s="14"/>
    </row>
    <row r="3" spans="1:10" ht="14.25" thickBot="1">
      <c r="A3" s="14"/>
      <c r="B3" s="46"/>
      <c r="C3" s="47" t="s">
        <v>27</v>
      </c>
      <c r="D3" s="47" t="s">
        <v>28</v>
      </c>
      <c r="E3" s="47" t="s">
        <v>29</v>
      </c>
      <c r="F3" s="47" t="s">
        <v>30</v>
      </c>
      <c r="H3" s="14" t="s">
        <v>21</v>
      </c>
      <c r="I3" s="14"/>
      <c r="J3" s="14"/>
    </row>
    <row r="4" spans="1:10" ht="15" thickBot="1" thickTop="1">
      <c r="A4" s="14"/>
      <c r="B4" s="48">
        <v>1</v>
      </c>
      <c r="C4" s="49" t="e">
        <f>VLOOKUP('申込書'!B13,$H$5:$J$9,2,FALSE)</f>
        <v>#N/A</v>
      </c>
      <c r="D4" s="49">
        <f>'申込書'!C13</f>
        <v>0</v>
      </c>
      <c r="E4" s="49">
        <f>'申込書'!D13</f>
      </c>
      <c r="F4" s="49">
        <f>'申込書'!E13</f>
        <v>0</v>
      </c>
      <c r="H4" s="54" t="s">
        <v>34</v>
      </c>
      <c r="I4" s="55" t="s">
        <v>22</v>
      </c>
      <c r="J4" s="56" t="s">
        <v>23</v>
      </c>
    </row>
    <row r="5" spans="1:10" ht="14.25" thickTop="1">
      <c r="A5" s="14"/>
      <c r="B5" s="51"/>
      <c r="C5" s="49" t="e">
        <f>VLOOKUP('申込書'!B14,$H$5:$J$9,2,FALSE)</f>
        <v>#N/A</v>
      </c>
      <c r="D5" s="49">
        <f>'申込書'!C14</f>
        <v>0</v>
      </c>
      <c r="E5" s="49">
        <f>'申込書'!D14</f>
      </c>
      <c r="F5" s="49">
        <f>'申込書'!E14</f>
        <v>0</v>
      </c>
      <c r="H5" s="57" t="s">
        <v>24</v>
      </c>
      <c r="I5" s="49" t="s">
        <v>24</v>
      </c>
      <c r="J5" s="50" t="s">
        <v>31</v>
      </c>
    </row>
    <row r="6" spans="1:10" ht="13.5">
      <c r="A6" s="14"/>
      <c r="B6" s="51"/>
      <c r="C6" s="49" t="e">
        <f>VLOOKUP('申込書'!B15,$H$5:$J$9,2,FALSE)</f>
        <v>#N/A</v>
      </c>
      <c r="D6" s="49">
        <f>'申込書'!C15</f>
        <v>0</v>
      </c>
      <c r="E6" s="49">
        <f>'申込書'!D15</f>
      </c>
      <c r="F6" s="49">
        <f>'申込書'!E15</f>
        <v>0</v>
      </c>
      <c r="H6" s="57" t="s">
        <v>35</v>
      </c>
      <c r="I6" s="49" t="s">
        <v>25</v>
      </c>
      <c r="J6" s="50" t="s">
        <v>32</v>
      </c>
    </row>
    <row r="7" spans="1:10" ht="13.5">
      <c r="A7" s="14"/>
      <c r="B7" s="51"/>
      <c r="C7" s="49" t="e">
        <f>VLOOKUP('申込書'!B16,$H$5:$J$9,2,FALSE)</f>
        <v>#N/A</v>
      </c>
      <c r="D7" s="49">
        <f>'申込書'!C16</f>
        <v>0</v>
      </c>
      <c r="E7" s="49">
        <f>'申込書'!D16</f>
      </c>
      <c r="F7" s="49">
        <f>'申込書'!E16</f>
        <v>0</v>
      </c>
      <c r="H7" s="58" t="s">
        <v>26</v>
      </c>
      <c r="I7" s="52" t="s">
        <v>26</v>
      </c>
      <c r="J7" s="53" t="s">
        <v>33</v>
      </c>
    </row>
    <row r="8" spans="1:10" ht="13.5">
      <c r="A8" s="14"/>
      <c r="B8" s="51">
        <f aca="true" t="shared" si="0" ref="B8:B13">IF(D8="選手",1,"")</f>
      </c>
      <c r="C8" s="49" t="e">
        <f>VLOOKUP('申込書'!B17,$H$5:$J$9,2,FALSE)</f>
        <v>#N/A</v>
      </c>
      <c r="D8" s="49">
        <f>'申込書'!C17</f>
        <v>0</v>
      </c>
      <c r="E8" s="49">
        <f>'申込書'!D17</f>
      </c>
      <c r="F8" s="49">
        <f>'申込書'!E17</f>
        <v>0</v>
      </c>
      <c r="H8" s="58" t="s">
        <v>37</v>
      </c>
      <c r="I8" s="52" t="s">
        <v>39</v>
      </c>
      <c r="J8" s="53" t="s">
        <v>41</v>
      </c>
    </row>
    <row r="9" spans="1:10" ht="13.5">
      <c r="A9" s="14"/>
      <c r="B9" s="51">
        <f t="shared" si="0"/>
      </c>
      <c r="C9" s="49" t="e">
        <f>VLOOKUP('申込書'!B18,$H$5:$J$9,2,FALSE)</f>
        <v>#N/A</v>
      </c>
      <c r="D9" s="49">
        <f>'申込書'!C18</f>
        <v>0</v>
      </c>
      <c r="E9" s="49">
        <f>'申込書'!D18</f>
      </c>
      <c r="F9" s="49">
        <f>'申込書'!E18</f>
        <v>0</v>
      </c>
      <c r="H9" s="58" t="s">
        <v>38</v>
      </c>
      <c r="I9" s="52" t="s">
        <v>40</v>
      </c>
      <c r="J9" s="53" t="s">
        <v>42</v>
      </c>
    </row>
    <row r="10" spans="1:10" ht="14.25" thickBot="1">
      <c r="A10" s="14"/>
      <c r="B10" s="51">
        <f t="shared" si="0"/>
      </c>
      <c r="C10" s="49" t="e">
        <f>VLOOKUP('申込書'!B19,$H$5:$J$9,2,FALSE)</f>
        <v>#N/A</v>
      </c>
      <c r="D10" s="49">
        <f>'申込書'!C19</f>
        <v>0</v>
      </c>
      <c r="E10" s="49">
        <f>'申込書'!D19</f>
      </c>
      <c r="F10" s="49">
        <f>'申込書'!E19</f>
        <v>0</v>
      </c>
      <c r="H10" s="61"/>
      <c r="I10" s="59"/>
      <c r="J10" s="60"/>
    </row>
    <row r="11" spans="1:6" ht="13.5">
      <c r="A11" s="14"/>
      <c r="B11" s="51">
        <f t="shared" si="0"/>
      </c>
      <c r="C11" s="49" t="e">
        <f>VLOOKUP('申込書'!B20,$H$5:$J$9,2,FALSE)</f>
        <v>#N/A</v>
      </c>
      <c r="D11" s="49">
        <f>'申込書'!C20</f>
        <v>0</v>
      </c>
      <c r="E11" s="49">
        <f>'申込書'!D20</f>
      </c>
      <c r="F11" s="49">
        <f>'申込書'!E20</f>
        <v>0</v>
      </c>
    </row>
    <row r="12" spans="1:6" ht="13.5">
      <c r="A12" s="14"/>
      <c r="B12" s="51">
        <f t="shared" si="0"/>
      </c>
      <c r="C12" s="49" t="e">
        <f>VLOOKUP('申込書'!B21,$H$5:$J$9,2,FALSE)</f>
        <v>#N/A</v>
      </c>
      <c r="D12" s="49">
        <f>'申込書'!C21</f>
        <v>0</v>
      </c>
      <c r="E12" s="49">
        <f>'申込書'!D21</f>
      </c>
      <c r="F12" s="49">
        <f>'申込書'!E21</f>
        <v>0</v>
      </c>
    </row>
    <row r="13" spans="1:6" ht="13.5">
      <c r="A13" s="14"/>
      <c r="B13" s="51">
        <f t="shared" si="0"/>
      </c>
      <c r="C13" s="49" t="e">
        <f>VLOOKUP('申込書'!B22,$H$5:$J$9,2,FALSE)</f>
        <v>#N/A</v>
      </c>
      <c r="D13" s="49">
        <f>'申込書'!C22</f>
        <v>0</v>
      </c>
      <c r="E13" s="49">
        <f>'申込書'!D22</f>
      </c>
      <c r="F13" s="49">
        <f>'申込書'!E22</f>
        <v>0</v>
      </c>
    </row>
    <row r="14" ht="13.5">
      <c r="A14" s="14"/>
    </row>
    <row r="15" ht="13.5">
      <c r="A15" s="14"/>
    </row>
  </sheetData>
  <sheetProtection/>
  <mergeCells count="1">
    <mergeCell ref="B2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横山直美</cp:lastModifiedBy>
  <cp:lastPrinted>2019-11-15T11:40:23Z</cp:lastPrinted>
  <dcterms:created xsi:type="dcterms:W3CDTF">1997-12-08T02:32:34Z</dcterms:created>
  <dcterms:modified xsi:type="dcterms:W3CDTF">2020-01-29T00:17:16Z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